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Website Work\Greendell-Musselman\Greendell\"/>
    </mc:Choice>
  </mc:AlternateContent>
  <xr:revisionPtr revIDLastSave="0" documentId="8_{F364819E-DCAA-46F3-B444-9F454559235E}" xr6:coauthVersionLast="47" xr6:coauthVersionMax="47" xr10:uidLastSave="{00000000-0000-0000-0000-000000000000}"/>
  <bookViews>
    <workbookView xWindow="-14145" yWindow="-16320" windowWidth="29040" windowHeight="164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61" i="1"/>
  <c r="G61" i="1" s="1"/>
  <c r="F62" i="1"/>
  <c r="H62" i="1" s="1"/>
  <c r="F63" i="1"/>
  <c r="H63" i="1" s="1"/>
  <c r="F64" i="1"/>
  <c r="G64" i="1" s="1"/>
  <c r="F65" i="1"/>
  <c r="G65" i="1" s="1"/>
  <c r="F66" i="1"/>
  <c r="H66" i="1" s="1"/>
  <c r="F67" i="1"/>
  <c r="H67" i="1" s="1"/>
  <c r="F4" i="1"/>
  <c r="G4" i="1" s="1"/>
  <c r="F5" i="1"/>
  <c r="H5" i="1" s="1"/>
  <c r="F6" i="1"/>
  <c r="G6" i="1" s="1"/>
  <c r="F7" i="1"/>
  <c r="H7" i="1" s="1"/>
  <c r="F8" i="1"/>
  <c r="H8" i="1" s="1"/>
  <c r="F9" i="1"/>
  <c r="H9" i="1" s="1"/>
  <c r="F10" i="1"/>
  <c r="G10" i="1" s="1"/>
  <c r="F11" i="1"/>
  <c r="H11" i="1" s="1"/>
  <c r="F12" i="1"/>
  <c r="G12" i="1" s="1"/>
  <c r="F13" i="1"/>
  <c r="H13" i="1" s="1"/>
  <c r="F14" i="1"/>
  <c r="F15" i="1"/>
  <c r="G15" i="1" s="1"/>
  <c r="F16" i="1"/>
  <c r="H16" i="1" s="1"/>
  <c r="F17" i="1"/>
  <c r="H17" i="1" s="1"/>
  <c r="F18" i="1"/>
  <c r="H18" i="1" s="1"/>
  <c r="F19" i="1"/>
  <c r="G19" i="1" s="1"/>
  <c r="F20" i="1"/>
  <c r="H20" i="1" s="1"/>
  <c r="F21" i="1"/>
  <c r="H21" i="1" s="1"/>
  <c r="F22" i="1"/>
  <c r="H22" i="1" s="1"/>
  <c r="F23" i="1"/>
  <c r="G23" i="1" s="1"/>
  <c r="F24" i="1"/>
  <c r="H24" i="1" s="1"/>
  <c r="F25" i="1"/>
  <c r="H25" i="1" s="1"/>
  <c r="F26" i="1"/>
  <c r="H26" i="1" s="1"/>
  <c r="F27" i="1"/>
  <c r="G27" i="1" s="1"/>
  <c r="F28" i="1"/>
  <c r="G28" i="1" s="1"/>
  <c r="F29" i="1"/>
  <c r="H29" i="1" s="1"/>
  <c r="F30" i="1"/>
  <c r="H30" i="1" s="1"/>
  <c r="F31" i="1"/>
  <c r="G31" i="1" s="1"/>
  <c r="F32" i="1"/>
  <c r="H32" i="1" s="1"/>
  <c r="F33" i="1"/>
  <c r="H33" i="1" s="1"/>
  <c r="F35" i="1"/>
  <c r="G35" i="1" s="1"/>
  <c r="F36" i="1"/>
  <c r="G36" i="1" s="1"/>
  <c r="F37" i="1"/>
  <c r="H37" i="1" s="1"/>
  <c r="F38" i="1"/>
  <c r="H38" i="1" s="1"/>
  <c r="F39" i="1"/>
  <c r="G39" i="1" s="1"/>
  <c r="F40" i="1"/>
  <c r="G40" i="1" s="1"/>
  <c r="F41" i="1"/>
  <c r="H41" i="1" s="1"/>
  <c r="F42" i="1"/>
  <c r="H42" i="1" s="1"/>
  <c r="F43" i="1"/>
  <c r="G43" i="1" s="1"/>
  <c r="F44" i="1"/>
  <c r="G44" i="1" s="1"/>
  <c r="F45" i="1"/>
  <c r="H45" i="1" s="1"/>
  <c r="F46" i="1"/>
  <c r="H46" i="1" s="1"/>
  <c r="F47" i="1"/>
  <c r="G47" i="1" s="1"/>
  <c r="F48" i="1"/>
  <c r="G48" i="1" s="1"/>
  <c r="F49" i="1"/>
  <c r="H49" i="1" s="1"/>
  <c r="F50" i="1"/>
  <c r="H50" i="1" s="1"/>
  <c r="F51" i="1"/>
  <c r="G51" i="1" s="1"/>
  <c r="F52" i="1"/>
  <c r="G52" i="1" s="1"/>
  <c r="F53" i="1"/>
  <c r="G53" i="1" s="1"/>
  <c r="F54" i="1"/>
  <c r="H54" i="1" s="1"/>
  <c r="F55" i="1"/>
  <c r="H55" i="1" s="1"/>
  <c r="F56" i="1"/>
  <c r="G56" i="1" s="1"/>
  <c r="F57" i="1"/>
  <c r="G57" i="1" s="1"/>
  <c r="F58" i="1"/>
  <c r="H58" i="1" s="1"/>
  <c r="F59" i="1"/>
  <c r="H59" i="1" s="1"/>
  <c r="F60" i="1"/>
  <c r="G60" i="1" s="1"/>
  <c r="F68" i="1"/>
  <c r="G68" i="1" s="1"/>
  <c r="F69" i="1"/>
  <c r="G69" i="1" s="1"/>
  <c r="F70" i="1"/>
  <c r="H70" i="1" s="1"/>
  <c r="F71" i="1"/>
  <c r="H71" i="1" s="1"/>
  <c r="F3" i="1"/>
  <c r="G3" i="1" s="1"/>
  <c r="H53" i="1" l="1"/>
  <c r="G38" i="1"/>
  <c r="G9" i="1"/>
  <c r="H23" i="1"/>
  <c r="G5" i="1"/>
  <c r="H48" i="1"/>
  <c r="H19" i="1"/>
  <c r="G21" i="1"/>
  <c r="G59" i="1"/>
  <c r="G29" i="1"/>
  <c r="H61" i="1"/>
  <c r="H40" i="1"/>
  <c r="H15" i="1"/>
  <c r="G71" i="1"/>
  <c r="H64" i="1"/>
  <c r="H56" i="1"/>
  <c r="H51" i="1"/>
  <c r="H43" i="1"/>
  <c r="H35" i="1"/>
  <c r="G70" i="1"/>
  <c r="G55" i="1"/>
  <c r="G50" i="1"/>
  <c r="G26" i="1"/>
  <c r="G18" i="1"/>
  <c r="G8" i="1"/>
  <c r="G67" i="1"/>
  <c r="G46" i="1"/>
  <c r="G33" i="1"/>
  <c r="G25" i="1"/>
  <c r="G17" i="1"/>
  <c r="H60" i="1"/>
  <c r="H47" i="1"/>
  <c r="H39" i="1"/>
  <c r="G63" i="1"/>
  <c r="G42" i="1"/>
  <c r="G30" i="1"/>
  <c r="G22" i="1"/>
  <c r="G13" i="1"/>
  <c r="H65" i="1"/>
  <c r="H57" i="1"/>
  <c r="H52" i="1"/>
  <c r="H44" i="1"/>
  <c r="H36" i="1"/>
  <c r="H69" i="1"/>
  <c r="H28" i="1"/>
  <c r="H6" i="1"/>
  <c r="G66" i="1"/>
  <c r="G58" i="1"/>
  <c r="G45" i="1"/>
  <c r="G37" i="1"/>
  <c r="H3" i="1"/>
  <c r="H27" i="1"/>
  <c r="G32" i="1"/>
  <c r="G24" i="1"/>
  <c r="G20" i="1"/>
  <c r="G16" i="1"/>
  <c r="G11" i="1"/>
  <c r="G7" i="1"/>
  <c r="H12" i="1"/>
  <c r="H4" i="1"/>
  <c r="H10" i="1"/>
  <c r="G62" i="1"/>
  <c r="G54" i="1"/>
  <c r="G49" i="1"/>
  <c r="G41" i="1"/>
  <c r="H68" i="1"/>
  <c r="H31" i="1"/>
</calcChain>
</file>

<file path=xl/sharedStrings.xml><?xml version="1.0" encoding="utf-8"?>
<sst xmlns="http://schemas.openxmlformats.org/spreadsheetml/2006/main" count="144" uniqueCount="83">
  <si>
    <t>Malibu Square</t>
  </si>
  <si>
    <t>Ozark Square</t>
  </si>
  <si>
    <t>Manhattan Square</t>
  </si>
  <si>
    <t>Newport Square</t>
  </si>
  <si>
    <t>Rosetta Dimensional Coping</t>
  </si>
  <si>
    <t>NW Versa-Lok Smooth Top</t>
  </si>
  <si>
    <t>Edington Fire Pit Components</t>
  </si>
  <si>
    <t>Edington Fire Pit Rock Face Caps</t>
  </si>
  <si>
    <t>Belvedere Round Fire Pit Components</t>
  </si>
  <si>
    <t>Dimensional Wall Square Fire Pit Components</t>
  </si>
  <si>
    <t>Rosetta Kodah Square Fire Pit Components</t>
  </si>
  <si>
    <t xml:space="preserve">18
</t>
  </si>
  <si>
    <t xml:space="preserve"> 36 Edinton Wall Stone Units</t>
  </si>
  <si>
    <t>call for pricing</t>
  </si>
  <si>
    <t>sq. ft</t>
  </si>
  <si>
    <t xml:space="preserve"> sq. ft.</t>
  </si>
  <si>
    <t xml:space="preserve"> sq. ft</t>
  </si>
  <si>
    <t>sq. ft.</t>
  </si>
  <si>
    <t>each</t>
  </si>
  <si>
    <t>linear foot</t>
  </si>
  <si>
    <t>per pallet</t>
  </si>
  <si>
    <t>42" Square Each</t>
  </si>
  <si>
    <t>42" Round Each</t>
  </si>
  <si>
    <r>
      <rPr>
        <b/>
        <sz val="10"/>
        <rFont val="Arial"/>
        <family val="2"/>
      </rPr>
      <t xml:space="preserve">Edington Pub Table Components
</t>
    </r>
    <r>
      <rPr>
        <sz val="10"/>
        <rFont val="Arial"/>
        <family val="2"/>
      </rPr>
      <t>42" height x 48" width x 48"diameter</t>
    </r>
  </si>
  <si>
    <r>
      <rPr>
        <b/>
        <sz val="10"/>
        <rFont val="Arial"/>
        <family val="2"/>
      </rPr>
      <t xml:space="preserve">Rosetta Outcropping Corners
</t>
    </r>
    <r>
      <rPr>
        <sz val="10"/>
        <rFont val="Arial"/>
        <family val="2"/>
      </rPr>
      <t>12" x 48" x 30"</t>
    </r>
    <r>
      <rPr>
        <sz val="10"/>
        <color rgb="FF000000"/>
        <rFont val="Arial"/>
        <family val="2"/>
      </rPr>
      <t xml:space="preserve">                                 2340lbs/pallet</t>
    </r>
  </si>
  <si>
    <t xml:space="preserve">Lexington 10-CHARCOAL ONLY
</t>
  </si>
  <si>
    <t xml:space="preserve">Lexington 14
</t>
  </si>
  <si>
    <t xml:space="preserve">Lexington 21
</t>
  </si>
  <si>
    <t>Plymouth</t>
  </si>
  <si>
    <t xml:space="preserve">Jamestown
</t>
  </si>
  <si>
    <t xml:space="preserve">Vintage Flat Top Washington 14
</t>
  </si>
  <si>
    <t xml:space="preserve">Vintage Flat Top Washington 21
</t>
  </si>
  <si>
    <t xml:space="preserve">Eco-Elite L-10
</t>
  </si>
  <si>
    <t xml:space="preserve">Single Bullnose Pavers
</t>
  </si>
  <si>
    <t xml:space="preserve">Double Bullnose Pavers
</t>
  </si>
  <si>
    <t xml:space="preserve">Vintage Single Bullnose Pavers
</t>
  </si>
  <si>
    <t xml:space="preserve">Vintage Double Bullnose Pavers
</t>
  </si>
  <si>
    <t xml:space="preserve">Rosetta Grand Flagstone
</t>
  </si>
  <si>
    <t xml:space="preserve">Rosetta Dimensional Flagstone
</t>
  </si>
  <si>
    <t xml:space="preserve">Rosetta Superior Steppers
</t>
  </si>
  <si>
    <t xml:space="preserve">Edington Wall Stone
</t>
  </si>
  <si>
    <t xml:space="preserve">Edington Wall Wedge
</t>
  </si>
  <si>
    <t xml:space="preserve">Non Tumbled Edington Wall Stone
</t>
  </si>
  <si>
    <t xml:space="preserve">Non Tumbled Edington Wedge
</t>
  </si>
  <si>
    <t xml:space="preserve">Rosetta Belvedere Wall
</t>
  </si>
  <si>
    <t xml:space="preserve">Rosetta Belvedere Corner
</t>
  </si>
  <si>
    <t xml:space="preserve">Rosetta Belvedere Coping
</t>
  </si>
  <si>
    <t xml:space="preserve">Rosetta Dimensional Wall
</t>
  </si>
  <si>
    <t xml:space="preserve">Rosetta Dimensional Wedge
</t>
  </si>
  <si>
    <r>
      <rPr>
        <b/>
        <sz val="10"/>
        <rFont val="Arial"/>
        <family val="2"/>
      </rPr>
      <t xml:space="preserve">Rosetta Kodah Wall
</t>
    </r>
    <r>
      <rPr>
        <sz val="10"/>
        <color rgb="FF000000"/>
        <rFont val="Arial"/>
        <family val="2"/>
      </rPr>
      <t xml:space="preserve">    </t>
    </r>
  </si>
  <si>
    <t xml:space="preserve">Rosetta Kodah Wall Corner
</t>
  </si>
  <si>
    <t xml:space="preserve">Rosetta Outcropping
</t>
  </si>
  <si>
    <t xml:space="preserve">Rosetta Outcropping Corners
</t>
  </si>
  <si>
    <t xml:space="preserve">Non-Weathered Versa-Lok Standard
</t>
  </si>
  <si>
    <t xml:space="preserve">NW Rectangular Cap
</t>
  </si>
  <si>
    <t xml:space="preserve">NW Versa-Lok Solid Corner
</t>
  </si>
  <si>
    <t xml:space="preserve">NW Versa-Lok Full Return Corner
</t>
  </si>
  <si>
    <t xml:space="preserve">NW Versa-Lok Cobble
</t>
  </si>
  <si>
    <t xml:space="preserve">NW Versa-Lok Accent
</t>
  </si>
  <si>
    <t xml:space="preserve">Weathered Versa-Lok Standard
</t>
  </si>
  <si>
    <t xml:space="preserve">Wthd. Rectangular Wall Cap
</t>
  </si>
  <si>
    <t xml:space="preserve">Wthd. Versa-Lok Solid Corner
</t>
  </si>
  <si>
    <t xml:space="preserve">Weathered Versa-Lok Cobble
</t>
  </si>
  <si>
    <t xml:space="preserve">Wthd. Versa-Lok Full Return Corner
   </t>
  </si>
  <si>
    <t xml:space="preserve">Weathered Versa-Lok Accent
</t>
  </si>
  <si>
    <t xml:space="preserve">CornerStone 100
</t>
  </si>
  <si>
    <t xml:space="preserve">CornerStone Reversible Corner
</t>
  </si>
  <si>
    <t xml:space="preserve">CornerStone Rectangular Cap
</t>
  </si>
  <si>
    <t xml:space="preserve">Olentangy Bluff Tread 3'
</t>
  </si>
  <si>
    <t xml:space="preserve">Olentangy Bluff Tread 4'
</t>
  </si>
  <si>
    <t xml:space="preserve">Olentangy Bluff Tread 5'
</t>
  </si>
  <si>
    <t xml:space="preserve">Olentangy Bluff Tread 6'
</t>
  </si>
  <si>
    <t xml:space="preserve">Rosetta Dimensional 3' Step
</t>
  </si>
  <si>
    <r>
      <rPr>
        <b/>
        <sz val="10"/>
        <rFont val="Arial"/>
        <family val="2"/>
      </rPr>
      <t xml:space="preserve">Rosetta Dimensional 4' Step
</t>
    </r>
    <r>
      <rPr>
        <sz val="10"/>
        <color rgb="FF000000"/>
        <rFont val="Arial"/>
        <family val="2"/>
      </rPr>
      <t xml:space="preserve">            </t>
    </r>
  </si>
  <si>
    <t xml:space="preserve">Rosetta Dimensional 6' Step
</t>
  </si>
  <si>
    <t xml:space="preserve">Irregular Steps
</t>
  </si>
  <si>
    <t xml:space="preserve">2" Rockface Column Cap
</t>
  </si>
  <si>
    <t xml:space="preserve">3" Rockface Column Cap
</t>
  </si>
  <si>
    <t xml:space="preserve">Belvedere Column Cap
</t>
  </si>
  <si>
    <t>Product</t>
  </si>
  <si>
    <t>Quantity</t>
  </si>
  <si>
    <t>Unit of measure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</si>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</sst>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4" fontId="1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4" fontId="0" fillId="0" borderId="0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4" fontId="5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4" fontId="3" fillId="0" borderId="1" xfId="1" applyFont="1" applyFill="1" applyBorder="1" applyAlignment="1">
      <alignment horizontal="center" vertical="top"/>
    </xf>
    <xf numFmtId="44" fontId="3" fillId="0" borderId="1" xfId="0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44" fontId="0" fillId="0" borderId="0" xfId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2" zoomScaleNormal="100" workbookViewId="0">
      <selection activeCell="A2" sqref="A1:A1048576"/>
    </sheetView>
  </sheetViews>
  <sheetFormatPr defaultRowHeight="15.6" x14ac:dyDescent="0.25"/>
  <cols>
    <col min="1" max="1" width="49.44140625" style="1" customWidth="1"/>
    <col min="2" max="2" width="12.77734375" style="4" hidden="1" customWidth="1"/>
    <col min="3" max="3" width="15.33203125" style="3" customWidth="1"/>
    <col min="4" max="4" width="16.77734375" style="3" customWidth="1"/>
    <col min="5" max="5" width="11.44140625" style="5" hidden="1" customWidth="1"/>
    <col min="6" max="6" width="14" style="6" hidden="1" customWidth="1"/>
    <col min="7" max="7" width="14.6640625" style="22" customWidth="1"/>
    <col min="8" max="8" width="14.77734375" hidden="1" customWidth="1"/>
  </cols>
  <sheetData>
    <row r="1" spans="1:8" ht="18" hidden="1" customHeight="1" x14ac:dyDescent="0.25">
      <c r="C1" s="2">
        <v>775</v>
      </c>
    </row>
    <row r="2" spans="1:8" ht="18" customHeight="1" x14ac:dyDescent="0.25">
      <c r="A2" s="1" t="s">
        <v>79</v>
      </c>
      <c r="C2" s="2" t="s">
        <v>80</v>
      </c>
      <c r="D2" s="3" t="s">
        <v>81</v>
      </c>
      <c r="G2" s="22" t="s">
        <v>82</v>
      </c>
    </row>
    <row r="3" spans="1:8" ht="52.5" customHeight="1" x14ac:dyDescent="0.25">
      <c r="A3" s="17" t="s">
        <v>25</v>
      </c>
      <c r="B3" s="8">
        <v>2.34</v>
      </c>
      <c r="C3" s="9">
        <v>102</v>
      </c>
      <c r="D3" s="9" t="s">
        <v>14</v>
      </c>
      <c r="E3" s="9">
        <v>16</v>
      </c>
      <c r="F3" s="10">
        <f>$C$1/E3/C3</f>
        <v>0.47487745098039214</v>
      </c>
      <c r="G3" s="23">
        <f>B3/0.7+F3</f>
        <v>3.8177345938375353</v>
      </c>
      <c r="H3" s="11">
        <f>B3/0.6+F3</f>
        <v>4.3748774509803923</v>
      </c>
    </row>
    <row r="4" spans="1:8" ht="58.5" customHeight="1" x14ac:dyDescent="0.25">
      <c r="A4" s="17" t="s">
        <v>26</v>
      </c>
      <c r="B4" s="13">
        <v>2.34</v>
      </c>
      <c r="C4" s="14">
        <v>106</v>
      </c>
      <c r="D4" s="9" t="s">
        <v>15</v>
      </c>
      <c r="E4" s="9">
        <v>16</v>
      </c>
      <c r="F4" s="10">
        <f t="shared" ref="F4:F16" si="0">$C$1/E4/C4</f>
        <v>0.4569575471698113</v>
      </c>
      <c r="G4" s="23">
        <f t="shared" ref="G4:G16" si="1">B4/0.7+F4</f>
        <v>3.7998146900269543</v>
      </c>
      <c r="H4" s="11">
        <f t="shared" ref="H4:H16" si="2">B4/0.6+F4</f>
        <v>4.3569575471698112</v>
      </c>
    </row>
    <row r="5" spans="1:8" ht="55.5" customHeight="1" x14ac:dyDescent="0.25">
      <c r="A5" s="17" t="s">
        <v>27</v>
      </c>
      <c r="B5" s="13">
        <v>2.34</v>
      </c>
      <c r="C5" s="14">
        <v>106</v>
      </c>
      <c r="D5" s="9" t="s">
        <v>16</v>
      </c>
      <c r="E5" s="9">
        <v>16</v>
      </c>
      <c r="F5" s="10">
        <f t="shared" si="0"/>
        <v>0.4569575471698113</v>
      </c>
      <c r="G5" s="23">
        <f t="shared" si="1"/>
        <v>3.7998146900269543</v>
      </c>
      <c r="H5" s="11">
        <f t="shared" si="2"/>
        <v>4.3569575471698112</v>
      </c>
    </row>
    <row r="6" spans="1:8" ht="21" customHeight="1" x14ac:dyDescent="0.25">
      <c r="A6" s="15" t="s">
        <v>0</v>
      </c>
      <c r="B6" s="16">
        <v>3.07</v>
      </c>
      <c r="C6" s="9">
        <v>98</v>
      </c>
      <c r="D6" s="9" t="s">
        <v>16</v>
      </c>
      <c r="E6" s="9">
        <v>16</v>
      </c>
      <c r="F6" s="10">
        <f t="shared" si="0"/>
        <v>0.49426020408163263</v>
      </c>
      <c r="G6" s="23">
        <f t="shared" si="1"/>
        <v>4.8799744897959183</v>
      </c>
      <c r="H6" s="11">
        <f t="shared" si="2"/>
        <v>5.6109268707482993</v>
      </c>
    </row>
    <row r="7" spans="1:8" ht="17.25" customHeight="1" x14ac:dyDescent="0.25">
      <c r="A7" s="17" t="s">
        <v>1</v>
      </c>
      <c r="B7" s="8">
        <v>3.78</v>
      </c>
      <c r="C7" s="9">
        <v>104</v>
      </c>
      <c r="D7" s="9" t="s">
        <v>17</v>
      </c>
      <c r="E7" s="9">
        <v>16</v>
      </c>
      <c r="F7" s="10">
        <f t="shared" si="0"/>
        <v>0.46574519230769229</v>
      </c>
      <c r="G7" s="23">
        <f t="shared" si="1"/>
        <v>5.8657451923076929</v>
      </c>
      <c r="H7" s="11">
        <f t="shared" si="2"/>
        <v>6.7657451923076923</v>
      </c>
    </row>
    <row r="8" spans="1:8" ht="15.75" customHeight="1" x14ac:dyDescent="0.25">
      <c r="A8" s="17" t="s">
        <v>2</v>
      </c>
      <c r="B8" s="8">
        <v>3.78</v>
      </c>
      <c r="C8" s="9">
        <v>104</v>
      </c>
      <c r="D8" s="9" t="s">
        <v>17</v>
      </c>
      <c r="E8" s="9">
        <v>16</v>
      </c>
      <c r="F8" s="10">
        <f t="shared" si="0"/>
        <v>0.46574519230769229</v>
      </c>
      <c r="G8" s="23">
        <f t="shared" si="1"/>
        <v>5.8657451923076929</v>
      </c>
      <c r="H8" s="11">
        <f t="shared" si="2"/>
        <v>6.7657451923076923</v>
      </c>
    </row>
    <row r="9" spans="1:8" ht="18.75" customHeight="1" x14ac:dyDescent="0.25">
      <c r="A9" s="17" t="s">
        <v>3</v>
      </c>
      <c r="B9" s="8">
        <v>3.78</v>
      </c>
      <c r="C9" s="9">
        <v>104</v>
      </c>
      <c r="D9" s="9" t="s">
        <v>15</v>
      </c>
      <c r="E9" s="9">
        <v>16</v>
      </c>
      <c r="F9" s="10">
        <f t="shared" si="0"/>
        <v>0.46574519230769229</v>
      </c>
      <c r="G9" s="23">
        <f t="shared" si="1"/>
        <v>5.8657451923076929</v>
      </c>
      <c r="H9" s="11">
        <f t="shared" si="2"/>
        <v>6.7657451923076923</v>
      </c>
    </row>
    <row r="10" spans="1:8" ht="43.5" customHeight="1" x14ac:dyDescent="0.25">
      <c r="A10" s="17" t="s">
        <v>28</v>
      </c>
      <c r="B10" s="13">
        <v>2.94</v>
      </c>
      <c r="C10" s="14">
        <v>103</v>
      </c>
      <c r="D10" s="9" t="s">
        <v>17</v>
      </c>
      <c r="E10" s="9">
        <v>16</v>
      </c>
      <c r="F10" s="10">
        <f t="shared" si="0"/>
        <v>0.47026699029126212</v>
      </c>
      <c r="G10" s="23">
        <f t="shared" si="1"/>
        <v>4.6702669902912621</v>
      </c>
      <c r="H10" s="11">
        <f t="shared" si="2"/>
        <v>5.3702669902912623</v>
      </c>
    </row>
    <row r="11" spans="1:8" ht="42.75" customHeight="1" x14ac:dyDescent="0.25">
      <c r="A11" s="17" t="s">
        <v>29</v>
      </c>
      <c r="B11" s="13">
        <v>2.94</v>
      </c>
      <c r="C11" s="9">
        <v>55</v>
      </c>
      <c r="D11" s="9" t="s">
        <v>17</v>
      </c>
      <c r="E11" s="9">
        <v>30</v>
      </c>
      <c r="F11" s="10">
        <f t="shared" si="0"/>
        <v>0.46969696969696967</v>
      </c>
      <c r="G11" s="23">
        <f t="shared" si="1"/>
        <v>4.6696969696969699</v>
      </c>
      <c r="H11" s="11">
        <f t="shared" si="2"/>
        <v>5.3696969696969701</v>
      </c>
    </row>
    <row r="12" spans="1:8" ht="51" customHeight="1" x14ac:dyDescent="0.25">
      <c r="A12" s="17" t="s">
        <v>30</v>
      </c>
      <c r="B12" s="13">
        <v>2.8</v>
      </c>
      <c r="C12" s="14">
        <v>105.84</v>
      </c>
      <c r="D12" s="9" t="s">
        <v>14</v>
      </c>
      <c r="E12" s="9">
        <v>16</v>
      </c>
      <c r="F12" s="10">
        <f t="shared" si="0"/>
        <v>0.45764833711262282</v>
      </c>
      <c r="G12" s="23">
        <f t="shared" si="1"/>
        <v>4.457648337112623</v>
      </c>
      <c r="H12" s="11">
        <f t="shared" si="2"/>
        <v>5.1243150037792899</v>
      </c>
    </row>
    <row r="13" spans="1:8" ht="51" customHeight="1" x14ac:dyDescent="0.25">
      <c r="A13" s="17" t="s">
        <v>31</v>
      </c>
      <c r="B13" s="13">
        <v>2.8</v>
      </c>
      <c r="C13" s="9">
        <v>106</v>
      </c>
      <c r="D13" s="9" t="s">
        <v>17</v>
      </c>
      <c r="E13" s="9">
        <v>16</v>
      </c>
      <c r="F13" s="10">
        <f t="shared" si="0"/>
        <v>0.4569575471698113</v>
      </c>
      <c r="G13" s="23">
        <f t="shared" si="1"/>
        <v>4.4569575471698109</v>
      </c>
      <c r="H13" s="11">
        <f t="shared" si="2"/>
        <v>5.1236242138364787</v>
      </c>
    </row>
    <row r="14" spans="1:8" ht="40.5" customHeight="1" x14ac:dyDescent="0.25">
      <c r="A14" s="17" t="s">
        <v>32</v>
      </c>
      <c r="B14" s="13" t="s">
        <v>13</v>
      </c>
      <c r="C14" s="14">
        <v>87.64</v>
      </c>
      <c r="D14" s="18" t="s">
        <v>17</v>
      </c>
      <c r="E14" s="14">
        <v>14</v>
      </c>
      <c r="F14" s="10">
        <f t="shared" si="0"/>
        <v>0.63164243333115988</v>
      </c>
      <c r="G14" s="23">
        <v>0</v>
      </c>
      <c r="H14" s="11">
        <v>0</v>
      </c>
    </row>
    <row r="15" spans="1:8" ht="33.6" customHeight="1" x14ac:dyDescent="0.25">
      <c r="A15" s="17" t="s">
        <v>33</v>
      </c>
      <c r="B15" s="8">
        <v>5.56</v>
      </c>
      <c r="C15" s="14">
        <v>84</v>
      </c>
      <c r="D15" s="9" t="s">
        <v>14</v>
      </c>
      <c r="E15" s="9">
        <v>20</v>
      </c>
      <c r="F15" s="10">
        <f t="shared" si="0"/>
        <v>0.46130952380952384</v>
      </c>
      <c r="G15" s="23">
        <f t="shared" si="1"/>
        <v>8.4041666666666668</v>
      </c>
      <c r="H15" s="11">
        <f t="shared" si="2"/>
        <v>9.7279761904761894</v>
      </c>
    </row>
    <row r="16" spans="1:8" ht="33.6" customHeight="1" x14ac:dyDescent="0.25">
      <c r="A16" s="17" t="s">
        <v>34</v>
      </c>
      <c r="B16" s="13">
        <v>5.56</v>
      </c>
      <c r="C16" s="14">
        <v>72</v>
      </c>
      <c r="D16" s="9" t="s">
        <v>17</v>
      </c>
      <c r="E16" s="9">
        <v>22</v>
      </c>
      <c r="F16" s="10">
        <f t="shared" si="0"/>
        <v>0.48926767676767674</v>
      </c>
      <c r="G16" s="23">
        <f t="shared" si="1"/>
        <v>8.4321248196248195</v>
      </c>
      <c r="H16" s="11">
        <f t="shared" si="2"/>
        <v>9.7559343434343422</v>
      </c>
    </row>
    <row r="17" spans="1:8" ht="41.25" customHeight="1" x14ac:dyDescent="0.25">
      <c r="A17" s="17" t="s">
        <v>35</v>
      </c>
      <c r="B17" s="13">
        <v>7.42</v>
      </c>
      <c r="C17" s="14">
        <v>96</v>
      </c>
      <c r="D17" s="9" t="s">
        <v>17</v>
      </c>
      <c r="E17" s="9">
        <v>18</v>
      </c>
      <c r="F17" s="10">
        <f t="shared" ref="F17:F41" si="3">$C$1/E17/C17</f>
        <v>0.44849537037037041</v>
      </c>
      <c r="G17" s="23">
        <f t="shared" ref="G17:G41" si="4">B17/0.7+F17</f>
        <v>11.048495370370372</v>
      </c>
      <c r="H17" s="11">
        <f t="shared" ref="H17:H41" si="5">B17/0.6+F17</f>
        <v>12.815162037037037</v>
      </c>
    </row>
    <row r="18" spans="1:8" ht="40.5" customHeight="1" x14ac:dyDescent="0.25">
      <c r="A18" s="17" t="s">
        <v>36</v>
      </c>
      <c r="B18" s="13">
        <v>7.42</v>
      </c>
      <c r="C18" s="14">
        <v>96</v>
      </c>
      <c r="D18" s="9" t="s">
        <v>14</v>
      </c>
      <c r="E18" s="9">
        <v>17</v>
      </c>
      <c r="F18" s="10">
        <f t="shared" si="3"/>
        <v>0.47487745098039214</v>
      </c>
      <c r="G18" s="23">
        <f t="shared" si="4"/>
        <v>11.074877450980393</v>
      </c>
      <c r="H18" s="11">
        <f t="shared" si="5"/>
        <v>12.841544117647059</v>
      </c>
    </row>
    <row r="19" spans="1:8" ht="48.75" customHeight="1" x14ac:dyDescent="0.25">
      <c r="A19" s="17" t="s">
        <v>37</v>
      </c>
      <c r="B19" s="13">
        <v>6.35</v>
      </c>
      <c r="C19" s="14">
        <v>88</v>
      </c>
      <c r="D19" s="18" t="s">
        <v>17</v>
      </c>
      <c r="E19" s="9">
        <v>22</v>
      </c>
      <c r="F19" s="10">
        <f t="shared" si="3"/>
        <v>0.40030991735537191</v>
      </c>
      <c r="G19" s="23">
        <f t="shared" si="4"/>
        <v>9.4717384887839433</v>
      </c>
      <c r="H19" s="11">
        <f t="shared" si="5"/>
        <v>10.983643250688706</v>
      </c>
    </row>
    <row r="20" spans="1:8" ht="36.75" customHeight="1" x14ac:dyDescent="0.25">
      <c r="A20" s="17" t="s">
        <v>38</v>
      </c>
      <c r="B20" s="13">
        <v>6.35</v>
      </c>
      <c r="C20" s="14">
        <v>98</v>
      </c>
      <c r="D20" s="18" t="s">
        <v>14</v>
      </c>
      <c r="E20" s="14">
        <v>20</v>
      </c>
      <c r="F20" s="10">
        <f t="shared" si="3"/>
        <v>0.39540816326530615</v>
      </c>
      <c r="G20" s="23">
        <f t="shared" si="4"/>
        <v>9.466836734693878</v>
      </c>
      <c r="H20" s="11">
        <f t="shared" si="5"/>
        <v>10.978741496598641</v>
      </c>
    </row>
    <row r="21" spans="1:8" ht="48.6" customHeight="1" x14ac:dyDescent="0.25">
      <c r="A21" s="17" t="s">
        <v>39</v>
      </c>
      <c r="B21" s="8">
        <v>20.99</v>
      </c>
      <c r="C21" s="9">
        <v>24</v>
      </c>
      <c r="D21" s="18" t="s">
        <v>18</v>
      </c>
      <c r="E21" s="9">
        <v>24</v>
      </c>
      <c r="F21" s="10">
        <f t="shared" si="3"/>
        <v>1.3454861111111109</v>
      </c>
      <c r="G21" s="23">
        <f t="shared" si="4"/>
        <v>31.331200396825395</v>
      </c>
      <c r="H21" s="11">
        <f t="shared" si="5"/>
        <v>36.328819444444449</v>
      </c>
    </row>
    <row r="22" spans="1:8" ht="51" customHeight="1" x14ac:dyDescent="0.25">
      <c r="A22" s="17" t="s">
        <v>40</v>
      </c>
      <c r="B22" s="13">
        <v>2.48</v>
      </c>
      <c r="C22" s="9">
        <v>100</v>
      </c>
      <c r="D22" s="18" t="s">
        <v>18</v>
      </c>
      <c r="E22" s="9">
        <v>16</v>
      </c>
      <c r="F22" s="10">
        <f t="shared" si="3"/>
        <v>0.484375</v>
      </c>
      <c r="G22" s="23">
        <f t="shared" si="4"/>
        <v>4.0272321428571427</v>
      </c>
      <c r="H22" s="11">
        <f t="shared" si="5"/>
        <v>4.6177083333333337</v>
      </c>
    </row>
    <row r="23" spans="1:8" ht="52.5" customHeight="1" x14ac:dyDescent="0.25">
      <c r="A23" s="17" t="s">
        <v>41</v>
      </c>
      <c r="B23" s="13">
        <v>3.69</v>
      </c>
      <c r="C23" s="9">
        <v>90</v>
      </c>
      <c r="D23" s="18" t="s">
        <v>18</v>
      </c>
      <c r="E23" s="9">
        <v>22</v>
      </c>
      <c r="F23" s="10">
        <f t="shared" si="3"/>
        <v>0.39141414141414138</v>
      </c>
      <c r="G23" s="23">
        <f t="shared" si="4"/>
        <v>5.6628427128427123</v>
      </c>
      <c r="H23" s="11">
        <f t="shared" si="5"/>
        <v>6.5414141414141413</v>
      </c>
    </row>
    <row r="24" spans="1:8" ht="56.25" customHeight="1" x14ac:dyDescent="0.25">
      <c r="A24" s="17" t="s">
        <v>42</v>
      </c>
      <c r="B24" s="13">
        <v>2.48</v>
      </c>
      <c r="C24" s="9">
        <v>132</v>
      </c>
      <c r="D24" s="9" t="s">
        <v>18</v>
      </c>
      <c r="E24" s="9">
        <v>12</v>
      </c>
      <c r="F24" s="10">
        <f t="shared" si="3"/>
        <v>0.48926767676767674</v>
      </c>
      <c r="G24" s="23">
        <f t="shared" si="4"/>
        <v>4.0321248196248201</v>
      </c>
      <c r="H24" s="11">
        <f t="shared" si="5"/>
        <v>4.6226010101010102</v>
      </c>
    </row>
    <row r="25" spans="1:8" ht="56.25" customHeight="1" x14ac:dyDescent="0.25">
      <c r="A25" s="17" t="s">
        <v>43</v>
      </c>
      <c r="B25" s="13">
        <v>3.69</v>
      </c>
      <c r="C25" s="9">
        <v>90</v>
      </c>
      <c r="D25" s="9" t="s">
        <v>18</v>
      </c>
      <c r="E25" s="9">
        <v>21</v>
      </c>
      <c r="F25" s="10">
        <f t="shared" si="3"/>
        <v>0.41005291005291006</v>
      </c>
      <c r="G25" s="23">
        <f t="shared" si="4"/>
        <v>5.6814814814814811</v>
      </c>
      <c r="H25" s="11">
        <f t="shared" si="5"/>
        <v>6.5600529100529101</v>
      </c>
    </row>
    <row r="26" spans="1:8" ht="50.25" customHeight="1" x14ac:dyDescent="0.25">
      <c r="A26" s="17" t="s">
        <v>44</v>
      </c>
      <c r="B26" s="13">
        <v>14.5</v>
      </c>
      <c r="C26" s="9">
        <v>27</v>
      </c>
      <c r="D26" s="9" t="s">
        <v>17</v>
      </c>
      <c r="E26" s="9">
        <v>19</v>
      </c>
      <c r="F26" s="10">
        <f t="shared" si="3"/>
        <v>1.5107212475633529</v>
      </c>
      <c r="G26" s="23">
        <f t="shared" si="4"/>
        <v>22.225006961849068</v>
      </c>
      <c r="H26" s="11">
        <f t="shared" si="5"/>
        <v>25.677387914230021</v>
      </c>
    </row>
    <row r="27" spans="1:8" ht="47.25" customHeight="1" x14ac:dyDescent="0.25">
      <c r="A27" s="17" t="s">
        <v>45</v>
      </c>
      <c r="B27" s="13">
        <v>14.5</v>
      </c>
      <c r="C27" s="14">
        <v>24</v>
      </c>
      <c r="D27" s="9" t="s">
        <v>17</v>
      </c>
      <c r="E27" s="14">
        <v>31</v>
      </c>
      <c r="F27" s="10">
        <f t="shared" si="3"/>
        <v>1.0416666666666667</v>
      </c>
      <c r="G27" s="23">
        <f t="shared" si="4"/>
        <v>21.755952380952383</v>
      </c>
      <c r="H27" s="11">
        <f t="shared" si="5"/>
        <v>25.208333333333336</v>
      </c>
    </row>
    <row r="28" spans="1:8" ht="51" customHeight="1" x14ac:dyDescent="0.25">
      <c r="A28" s="17" t="s">
        <v>46</v>
      </c>
      <c r="B28" s="13">
        <v>8.74</v>
      </c>
      <c r="C28" s="14">
        <v>66</v>
      </c>
      <c r="D28" s="9" t="s">
        <v>19</v>
      </c>
      <c r="E28" s="14">
        <v>30</v>
      </c>
      <c r="F28" s="10">
        <f t="shared" si="3"/>
        <v>0.39141414141414138</v>
      </c>
      <c r="G28" s="23">
        <f t="shared" si="4"/>
        <v>12.877128427128429</v>
      </c>
      <c r="H28" s="11">
        <f t="shared" si="5"/>
        <v>14.95808080808081</v>
      </c>
    </row>
    <row r="29" spans="1:8" ht="47.25" customHeight="1" x14ac:dyDescent="0.25">
      <c r="A29" s="17" t="s">
        <v>47</v>
      </c>
      <c r="B29" s="13">
        <v>4.5999999999999996</v>
      </c>
      <c r="C29" s="21">
        <v>75</v>
      </c>
      <c r="D29" s="9" t="s">
        <v>18</v>
      </c>
      <c r="E29" s="9">
        <v>22</v>
      </c>
      <c r="F29" s="10">
        <f t="shared" si="3"/>
        <v>0.46969696969696967</v>
      </c>
      <c r="G29" s="23">
        <f t="shared" si="4"/>
        <v>7.0411255411255409</v>
      </c>
      <c r="H29" s="11">
        <f t="shared" si="5"/>
        <v>8.1363636363636349</v>
      </c>
    </row>
    <row r="30" spans="1:8" ht="48" customHeight="1" x14ac:dyDescent="0.25">
      <c r="A30" s="17" t="s">
        <v>48</v>
      </c>
      <c r="B30" s="13">
        <v>4.5999999999999996</v>
      </c>
      <c r="C30" s="14">
        <v>100</v>
      </c>
      <c r="D30" s="9" t="s">
        <v>18</v>
      </c>
      <c r="E30" s="14">
        <v>24</v>
      </c>
      <c r="F30" s="10">
        <f t="shared" si="3"/>
        <v>0.32291666666666663</v>
      </c>
      <c r="G30" s="23">
        <f t="shared" si="4"/>
        <v>6.8943452380952381</v>
      </c>
      <c r="H30" s="11">
        <f t="shared" si="5"/>
        <v>7.989583333333333</v>
      </c>
    </row>
    <row r="31" spans="1:8" ht="20.25" customHeight="1" x14ac:dyDescent="0.25">
      <c r="A31" s="17" t="s">
        <v>4</v>
      </c>
      <c r="B31" s="8">
        <v>5.91</v>
      </c>
      <c r="C31" s="9">
        <v>63</v>
      </c>
      <c r="D31" s="9" t="s">
        <v>19</v>
      </c>
      <c r="E31" s="9">
        <v>24</v>
      </c>
      <c r="F31" s="10">
        <f t="shared" si="3"/>
        <v>0.51256613756613756</v>
      </c>
      <c r="G31" s="23">
        <f t="shared" si="4"/>
        <v>8.9554232804232807</v>
      </c>
      <c r="H31" s="11">
        <f t="shared" si="5"/>
        <v>10.362566137566139</v>
      </c>
    </row>
    <row r="32" spans="1:8" ht="36.75" customHeight="1" x14ac:dyDescent="0.25">
      <c r="A32" s="7" t="s">
        <v>49</v>
      </c>
      <c r="B32" s="13">
        <v>12.89</v>
      </c>
      <c r="C32" s="21">
        <v>21</v>
      </c>
      <c r="D32" s="9" t="s">
        <v>17</v>
      </c>
      <c r="E32" s="9">
        <v>20</v>
      </c>
      <c r="F32" s="10">
        <f t="shared" si="3"/>
        <v>1.8452380952380953</v>
      </c>
      <c r="G32" s="23">
        <f t="shared" si="4"/>
        <v>20.259523809523809</v>
      </c>
      <c r="H32" s="11">
        <f t="shared" si="5"/>
        <v>23.328571428571429</v>
      </c>
    </row>
    <row r="33" spans="1:8" ht="51" customHeight="1" x14ac:dyDescent="0.25">
      <c r="A33" s="17" t="s">
        <v>50</v>
      </c>
      <c r="B33" s="13">
        <v>12.89</v>
      </c>
      <c r="C33" s="14">
        <v>21</v>
      </c>
      <c r="D33" s="9" t="s">
        <v>17</v>
      </c>
      <c r="E33" s="9">
        <v>30</v>
      </c>
      <c r="F33" s="10">
        <f t="shared" si="3"/>
        <v>1.23015873015873</v>
      </c>
      <c r="G33" s="23">
        <f t="shared" si="4"/>
        <v>19.644444444444446</v>
      </c>
      <c r="H33" s="11">
        <f t="shared" si="5"/>
        <v>22.713492063492065</v>
      </c>
    </row>
    <row r="34" spans="1:8" ht="56.25" customHeight="1" x14ac:dyDescent="0.25">
      <c r="A34" s="17" t="s">
        <v>51</v>
      </c>
      <c r="B34" s="13">
        <v>440.29</v>
      </c>
      <c r="C34" s="9" t="s">
        <v>11</v>
      </c>
      <c r="D34" s="9" t="s">
        <v>20</v>
      </c>
      <c r="E34" s="14">
        <v>12</v>
      </c>
      <c r="F34" s="10">
        <v>3.59</v>
      </c>
      <c r="G34" s="23">
        <f t="shared" si="4"/>
        <v>632.57571428571441</v>
      </c>
      <c r="H34" s="11">
        <f t="shared" si="5"/>
        <v>737.40666666666675</v>
      </c>
    </row>
    <row r="35" spans="1:8" ht="48.75" customHeight="1" x14ac:dyDescent="0.25">
      <c r="A35" s="7" t="s">
        <v>24</v>
      </c>
      <c r="B35" s="13">
        <v>140.61000000000001</v>
      </c>
      <c r="C35" s="14">
        <v>2</v>
      </c>
      <c r="D35" s="9" t="s">
        <v>18</v>
      </c>
      <c r="E35" s="14">
        <v>20</v>
      </c>
      <c r="F35" s="10">
        <f t="shared" si="3"/>
        <v>19.375</v>
      </c>
      <c r="G35" s="23">
        <f t="shared" si="4"/>
        <v>220.24642857142859</v>
      </c>
      <c r="H35" s="11">
        <f t="shared" si="5"/>
        <v>253.72500000000002</v>
      </c>
    </row>
    <row r="36" spans="1:8" ht="52.5" customHeight="1" x14ac:dyDescent="0.25">
      <c r="A36" s="17" t="s">
        <v>52</v>
      </c>
      <c r="B36" s="8">
        <v>93.75</v>
      </c>
      <c r="C36" s="14">
        <v>4</v>
      </c>
      <c r="D36" s="9" t="s">
        <v>18</v>
      </c>
      <c r="E36" s="14">
        <v>25</v>
      </c>
      <c r="F36" s="10">
        <f t="shared" si="3"/>
        <v>7.75</v>
      </c>
      <c r="G36" s="23">
        <f t="shared" si="4"/>
        <v>141.67857142857144</v>
      </c>
      <c r="H36" s="11">
        <f t="shared" si="5"/>
        <v>164</v>
      </c>
    </row>
    <row r="37" spans="1:8" ht="51" customHeight="1" x14ac:dyDescent="0.25">
      <c r="A37" s="17" t="s">
        <v>53</v>
      </c>
      <c r="B37" s="13">
        <v>4.34</v>
      </c>
      <c r="C37" s="14">
        <v>32</v>
      </c>
      <c r="D37" s="9" t="s">
        <v>18</v>
      </c>
      <c r="E37" s="14">
        <v>18</v>
      </c>
      <c r="F37" s="10">
        <f t="shared" si="3"/>
        <v>1.3454861111111112</v>
      </c>
      <c r="G37" s="23">
        <f t="shared" si="4"/>
        <v>7.5454861111111118</v>
      </c>
      <c r="H37" s="11">
        <f t="shared" si="5"/>
        <v>8.578819444444445</v>
      </c>
    </row>
    <row r="38" spans="1:8" ht="20.25" customHeight="1" x14ac:dyDescent="0.25">
      <c r="A38" s="17" t="s">
        <v>5</v>
      </c>
      <c r="B38" s="8">
        <v>4.34</v>
      </c>
      <c r="C38" s="9">
        <v>32</v>
      </c>
      <c r="D38" s="9" t="s">
        <v>18</v>
      </c>
      <c r="E38" s="9">
        <v>18</v>
      </c>
      <c r="F38" s="10">
        <f t="shared" si="3"/>
        <v>1.3454861111111112</v>
      </c>
      <c r="G38" s="23">
        <f t="shared" si="4"/>
        <v>7.5454861111111118</v>
      </c>
      <c r="H38" s="11">
        <f t="shared" si="5"/>
        <v>8.578819444444445</v>
      </c>
    </row>
    <row r="39" spans="1:8" ht="52.5" customHeight="1" x14ac:dyDescent="0.25">
      <c r="A39" s="17" t="s">
        <v>54</v>
      </c>
      <c r="B39" s="13">
        <v>4.3499999999999996</v>
      </c>
      <c r="C39" s="9">
        <v>48</v>
      </c>
      <c r="D39" s="9" t="s">
        <v>18</v>
      </c>
      <c r="E39" s="9">
        <v>19</v>
      </c>
      <c r="F39" s="10">
        <f t="shared" si="3"/>
        <v>0.84978070175438603</v>
      </c>
      <c r="G39" s="23">
        <f t="shared" si="4"/>
        <v>7.0640664160401005</v>
      </c>
      <c r="H39" s="11">
        <f t="shared" si="5"/>
        <v>8.0997807017543852</v>
      </c>
    </row>
    <row r="40" spans="1:8" ht="52.5" customHeight="1" x14ac:dyDescent="0.25">
      <c r="A40" s="17" t="s">
        <v>55</v>
      </c>
      <c r="B40" s="13">
        <v>3.98</v>
      </c>
      <c r="C40" s="9">
        <v>64</v>
      </c>
      <c r="D40" s="18" t="s">
        <v>18</v>
      </c>
      <c r="E40" s="9">
        <v>18</v>
      </c>
      <c r="F40" s="10">
        <f t="shared" si="3"/>
        <v>0.67274305555555558</v>
      </c>
      <c r="G40" s="23">
        <f t="shared" si="4"/>
        <v>6.3584573412698413</v>
      </c>
      <c r="H40" s="11">
        <f t="shared" si="5"/>
        <v>7.3060763888888891</v>
      </c>
    </row>
    <row r="41" spans="1:8" ht="48.75" customHeight="1" x14ac:dyDescent="0.25">
      <c r="A41" s="17" t="s">
        <v>56</v>
      </c>
      <c r="B41" s="13">
        <v>5.48</v>
      </c>
      <c r="C41" s="9">
        <v>48</v>
      </c>
      <c r="D41" s="9" t="s">
        <v>18</v>
      </c>
      <c r="E41" s="9">
        <v>20</v>
      </c>
      <c r="F41" s="10">
        <f t="shared" si="3"/>
        <v>0.80729166666666663</v>
      </c>
      <c r="G41" s="23">
        <f t="shared" si="4"/>
        <v>8.635863095238097</v>
      </c>
      <c r="H41" s="11">
        <f t="shared" si="5"/>
        <v>9.9406250000000007</v>
      </c>
    </row>
    <row r="42" spans="1:8" ht="66.75" customHeight="1" x14ac:dyDescent="0.25">
      <c r="A42" s="17" t="s">
        <v>57</v>
      </c>
      <c r="B42" s="13">
        <v>3.23</v>
      </c>
      <c r="C42" s="9">
        <v>64</v>
      </c>
      <c r="D42" s="9" t="s">
        <v>18</v>
      </c>
      <c r="E42" s="14">
        <v>18</v>
      </c>
      <c r="F42" s="10">
        <f t="shared" ref="F42:F62" si="6">$C$1/E42/C42</f>
        <v>0.67274305555555558</v>
      </c>
      <c r="G42" s="23">
        <f t="shared" ref="G42:G62" si="7">B42/0.7+F42</f>
        <v>5.2870287698412701</v>
      </c>
      <c r="H42" s="11">
        <f t="shared" ref="H42:H62" si="8">B42/0.6+F42</f>
        <v>6.0560763888888891</v>
      </c>
    </row>
    <row r="43" spans="1:8" ht="63" customHeight="1" x14ac:dyDescent="0.25">
      <c r="A43" s="17" t="s">
        <v>58</v>
      </c>
      <c r="B43" s="13">
        <v>3.23</v>
      </c>
      <c r="C43" s="9">
        <v>60</v>
      </c>
      <c r="D43" s="9" t="s">
        <v>18</v>
      </c>
      <c r="E43" s="14">
        <v>19</v>
      </c>
      <c r="F43" s="10">
        <f t="shared" si="6"/>
        <v>0.67982456140350878</v>
      </c>
      <c r="G43" s="23">
        <f t="shared" si="7"/>
        <v>5.2941102756892233</v>
      </c>
      <c r="H43" s="11">
        <f t="shared" si="8"/>
        <v>6.0631578947368423</v>
      </c>
    </row>
    <row r="44" spans="1:8" ht="72.75" customHeight="1" x14ac:dyDescent="0.25">
      <c r="A44" s="17" t="s">
        <v>59</v>
      </c>
      <c r="B44" s="13">
        <v>7.27</v>
      </c>
      <c r="C44" s="9">
        <v>32</v>
      </c>
      <c r="D44" s="9" t="s">
        <v>18</v>
      </c>
      <c r="E44" s="9">
        <v>18</v>
      </c>
      <c r="F44" s="10">
        <f t="shared" si="6"/>
        <v>1.3454861111111112</v>
      </c>
      <c r="G44" s="23">
        <f t="shared" si="7"/>
        <v>11.731200396825397</v>
      </c>
      <c r="H44" s="11">
        <f t="shared" si="8"/>
        <v>13.462152777777778</v>
      </c>
    </row>
    <row r="45" spans="1:8" ht="67.5" customHeight="1" x14ac:dyDescent="0.25">
      <c r="A45" s="17" t="s">
        <v>60</v>
      </c>
      <c r="B45" s="13">
        <v>7.82</v>
      </c>
      <c r="C45" s="9">
        <v>48</v>
      </c>
      <c r="D45" s="9" t="s">
        <v>18</v>
      </c>
      <c r="E45" s="9">
        <v>19</v>
      </c>
      <c r="F45" s="10">
        <f t="shared" si="6"/>
        <v>0.84978070175438603</v>
      </c>
      <c r="G45" s="23">
        <f t="shared" si="7"/>
        <v>12.021209273182958</v>
      </c>
      <c r="H45" s="11">
        <f t="shared" si="8"/>
        <v>13.88311403508772</v>
      </c>
    </row>
    <row r="46" spans="1:8" ht="67.5" customHeight="1" x14ac:dyDescent="0.25">
      <c r="A46" s="17" t="s">
        <v>61</v>
      </c>
      <c r="B46" s="13">
        <v>7.95</v>
      </c>
      <c r="C46" s="9">
        <v>64</v>
      </c>
      <c r="D46" s="9" t="s">
        <v>18</v>
      </c>
      <c r="E46" s="9">
        <v>18</v>
      </c>
      <c r="F46" s="10">
        <f t="shared" si="6"/>
        <v>0.67274305555555558</v>
      </c>
      <c r="G46" s="23">
        <f t="shared" si="7"/>
        <v>12.029885912698413</v>
      </c>
      <c r="H46" s="11">
        <f t="shared" si="8"/>
        <v>13.922743055555555</v>
      </c>
    </row>
    <row r="47" spans="1:8" ht="65.25" customHeight="1" x14ac:dyDescent="0.25">
      <c r="A47" s="17" t="s">
        <v>63</v>
      </c>
      <c r="B47" s="8">
        <v>9.4700000000000006</v>
      </c>
      <c r="C47" s="9">
        <v>48</v>
      </c>
      <c r="D47" s="18" t="s">
        <v>18</v>
      </c>
      <c r="E47" s="9">
        <v>20</v>
      </c>
      <c r="F47" s="10">
        <f t="shared" si="6"/>
        <v>0.80729166666666663</v>
      </c>
      <c r="G47" s="23">
        <f t="shared" si="7"/>
        <v>14.335863095238096</v>
      </c>
      <c r="H47" s="11">
        <f t="shared" si="8"/>
        <v>16.590625000000003</v>
      </c>
    </row>
    <row r="48" spans="1:8" ht="65.25" customHeight="1" x14ac:dyDescent="0.25">
      <c r="A48" s="17" t="s">
        <v>62</v>
      </c>
      <c r="B48" s="13">
        <v>5.23</v>
      </c>
      <c r="C48" s="9">
        <v>64</v>
      </c>
      <c r="D48" s="18" t="s">
        <v>18</v>
      </c>
      <c r="E48" s="9">
        <v>18</v>
      </c>
      <c r="F48" s="10">
        <f t="shared" si="6"/>
        <v>0.67274305555555558</v>
      </c>
      <c r="G48" s="23">
        <f t="shared" si="7"/>
        <v>8.1441716269841287</v>
      </c>
      <c r="H48" s="11">
        <f t="shared" si="8"/>
        <v>9.3894097222222239</v>
      </c>
    </row>
    <row r="49" spans="1:8" ht="62.25" customHeight="1" x14ac:dyDescent="0.25">
      <c r="A49" s="17" t="s">
        <v>64</v>
      </c>
      <c r="B49" s="13">
        <v>5.23</v>
      </c>
      <c r="C49" s="9">
        <v>60</v>
      </c>
      <c r="D49" s="18" t="s">
        <v>18</v>
      </c>
      <c r="E49" s="9">
        <v>19</v>
      </c>
      <c r="F49" s="10">
        <f t="shared" si="6"/>
        <v>0.67982456140350878</v>
      </c>
      <c r="G49" s="23">
        <f t="shared" si="7"/>
        <v>8.1512531328320819</v>
      </c>
      <c r="H49" s="11">
        <f t="shared" si="8"/>
        <v>9.3964912280701771</v>
      </c>
    </row>
    <row r="50" spans="1:8" ht="47.25" customHeight="1" x14ac:dyDescent="0.25">
      <c r="A50" s="17" t="s">
        <v>65</v>
      </c>
      <c r="B50" s="13">
        <v>4.4800000000000004</v>
      </c>
      <c r="C50" s="9">
        <v>32</v>
      </c>
      <c r="D50" s="18" t="s">
        <v>18</v>
      </c>
      <c r="E50" s="14">
        <v>15</v>
      </c>
      <c r="F50" s="10">
        <f t="shared" si="6"/>
        <v>1.6145833333333333</v>
      </c>
      <c r="G50" s="23">
        <f t="shared" si="7"/>
        <v>8.0145833333333343</v>
      </c>
      <c r="H50" s="11">
        <f t="shared" si="8"/>
        <v>9.0812500000000007</v>
      </c>
    </row>
    <row r="51" spans="1:8" ht="50.25" customHeight="1" x14ac:dyDescent="0.25">
      <c r="A51" s="17" t="s">
        <v>66</v>
      </c>
      <c r="B51" s="13">
        <v>5.64</v>
      </c>
      <c r="C51" s="9">
        <v>40</v>
      </c>
      <c r="D51" s="18" t="s">
        <v>18</v>
      </c>
      <c r="E51" s="14">
        <v>18</v>
      </c>
      <c r="F51" s="10">
        <f t="shared" si="6"/>
        <v>1.0763888888888888</v>
      </c>
      <c r="G51" s="23">
        <f t="shared" si="7"/>
        <v>9.1335317460317462</v>
      </c>
      <c r="H51" s="11">
        <f t="shared" si="8"/>
        <v>10.47638888888889</v>
      </c>
    </row>
    <row r="52" spans="1:8" ht="47.25" customHeight="1" x14ac:dyDescent="0.25">
      <c r="A52" s="17" t="s">
        <v>67</v>
      </c>
      <c r="B52" s="13">
        <v>5.28</v>
      </c>
      <c r="C52" s="9">
        <v>48</v>
      </c>
      <c r="D52" s="18" t="s">
        <v>18</v>
      </c>
      <c r="E52" s="14">
        <v>14</v>
      </c>
      <c r="F52" s="10">
        <f t="shared" si="6"/>
        <v>1.1532738095238095</v>
      </c>
      <c r="G52" s="23">
        <f t="shared" si="7"/>
        <v>8.6961309523809529</v>
      </c>
      <c r="H52" s="11">
        <f t="shared" si="8"/>
        <v>9.9532738095238109</v>
      </c>
    </row>
    <row r="53" spans="1:8" ht="51" customHeight="1" x14ac:dyDescent="0.25">
      <c r="A53" s="17" t="s">
        <v>68</v>
      </c>
      <c r="B53" s="13">
        <v>57.97</v>
      </c>
      <c r="C53" s="14">
        <v>8</v>
      </c>
      <c r="D53" s="9" t="s">
        <v>18</v>
      </c>
      <c r="E53" s="9">
        <v>21</v>
      </c>
      <c r="F53" s="10">
        <f t="shared" si="6"/>
        <v>4.6130952380952381</v>
      </c>
      <c r="G53" s="23">
        <f t="shared" si="7"/>
        <v>87.427380952380958</v>
      </c>
      <c r="H53" s="11">
        <f t="shared" si="8"/>
        <v>101.22976190476192</v>
      </c>
    </row>
    <row r="54" spans="1:8" ht="51" customHeight="1" x14ac:dyDescent="0.25">
      <c r="A54" s="17" t="s">
        <v>69</v>
      </c>
      <c r="B54" s="13">
        <v>71.97</v>
      </c>
      <c r="C54" s="14">
        <v>8</v>
      </c>
      <c r="D54" s="9" t="s">
        <v>18</v>
      </c>
      <c r="E54" s="9">
        <v>16</v>
      </c>
      <c r="F54" s="10">
        <f t="shared" si="6"/>
        <v>6.0546875</v>
      </c>
      <c r="G54" s="23">
        <f t="shared" si="7"/>
        <v>108.86897321428572</v>
      </c>
      <c r="H54" s="11">
        <f t="shared" si="8"/>
        <v>126.0046875</v>
      </c>
    </row>
    <row r="55" spans="1:8" ht="50.25" customHeight="1" x14ac:dyDescent="0.25">
      <c r="A55" s="17" t="s">
        <v>70</v>
      </c>
      <c r="B55" s="13">
        <v>95.23</v>
      </c>
      <c r="C55" s="9">
        <v>6</v>
      </c>
      <c r="D55" s="9" t="s">
        <v>18</v>
      </c>
      <c r="E55" s="9">
        <v>17</v>
      </c>
      <c r="F55" s="10">
        <f t="shared" si="6"/>
        <v>7.5980392156862742</v>
      </c>
      <c r="G55" s="23">
        <f t="shared" si="7"/>
        <v>143.64089635854342</v>
      </c>
      <c r="H55" s="11">
        <f t="shared" si="8"/>
        <v>166.31470588235294</v>
      </c>
    </row>
    <row r="56" spans="1:8" ht="48.75" customHeight="1" x14ac:dyDescent="0.25">
      <c r="A56" s="17" t="s">
        <v>71</v>
      </c>
      <c r="B56" s="13">
        <v>97.42</v>
      </c>
      <c r="C56" s="14">
        <v>4</v>
      </c>
      <c r="D56" s="9" t="s">
        <v>18</v>
      </c>
      <c r="E56" s="9">
        <v>21</v>
      </c>
      <c r="F56" s="10">
        <f t="shared" si="6"/>
        <v>9.2261904761904763</v>
      </c>
      <c r="G56" s="23">
        <f t="shared" si="7"/>
        <v>148.39761904761906</v>
      </c>
      <c r="H56" s="11">
        <f t="shared" si="8"/>
        <v>171.59285714285716</v>
      </c>
    </row>
    <row r="57" spans="1:8" ht="51" customHeight="1" x14ac:dyDescent="0.25">
      <c r="A57" s="17" t="s">
        <v>72</v>
      </c>
      <c r="B57" s="13">
        <v>62.01</v>
      </c>
      <c r="C57" s="14">
        <v>6</v>
      </c>
      <c r="D57" s="9" t="s">
        <v>18</v>
      </c>
      <c r="E57" s="9">
        <v>21</v>
      </c>
      <c r="F57" s="10">
        <f t="shared" si="6"/>
        <v>6.1507936507936511</v>
      </c>
      <c r="G57" s="23">
        <f t="shared" si="7"/>
        <v>94.736507936507934</v>
      </c>
      <c r="H57" s="11">
        <f t="shared" si="8"/>
        <v>109.50079365079364</v>
      </c>
    </row>
    <row r="58" spans="1:8" ht="54" customHeight="1" x14ac:dyDescent="0.25">
      <c r="A58" s="7" t="s">
        <v>73</v>
      </c>
      <c r="B58" s="13">
        <v>80.3</v>
      </c>
      <c r="C58" s="14">
        <v>6</v>
      </c>
      <c r="D58" s="9" t="s">
        <v>18</v>
      </c>
      <c r="E58" s="9">
        <v>17</v>
      </c>
      <c r="F58" s="10">
        <f t="shared" si="6"/>
        <v>7.5980392156862742</v>
      </c>
      <c r="G58" s="23">
        <f t="shared" si="7"/>
        <v>122.31232492997199</v>
      </c>
      <c r="H58" s="11">
        <f t="shared" si="8"/>
        <v>141.43137254901961</v>
      </c>
    </row>
    <row r="59" spans="1:8" ht="49.5" customHeight="1" x14ac:dyDescent="0.25">
      <c r="A59" s="17" t="s">
        <v>74</v>
      </c>
      <c r="B59" s="13">
        <v>129.94</v>
      </c>
      <c r="C59" s="14">
        <v>3</v>
      </c>
      <c r="D59" s="9" t="s">
        <v>18</v>
      </c>
      <c r="E59" s="9">
        <v>12</v>
      </c>
      <c r="F59" s="10">
        <f t="shared" si="6"/>
        <v>21.527777777777775</v>
      </c>
      <c r="G59" s="23">
        <f t="shared" si="7"/>
        <v>207.1563492063492</v>
      </c>
      <c r="H59" s="11">
        <f t="shared" si="8"/>
        <v>238.09444444444443</v>
      </c>
    </row>
    <row r="60" spans="1:8" ht="70.5" customHeight="1" x14ac:dyDescent="0.25">
      <c r="A60" s="17" t="s">
        <v>75</v>
      </c>
      <c r="B60" s="8">
        <v>506.4</v>
      </c>
      <c r="C60" s="9">
        <v>6</v>
      </c>
      <c r="D60" s="9" t="s">
        <v>20</v>
      </c>
      <c r="E60" s="9">
        <v>16</v>
      </c>
      <c r="F60" s="10">
        <f t="shared" si="6"/>
        <v>8.0729166666666661</v>
      </c>
      <c r="G60" s="23">
        <f t="shared" si="7"/>
        <v>731.50148809523807</v>
      </c>
      <c r="H60" s="11">
        <f t="shared" si="8"/>
        <v>852.07291666666663</v>
      </c>
    </row>
    <row r="61" spans="1:8" ht="21" customHeight="1" x14ac:dyDescent="0.25">
      <c r="A61" s="20" t="s">
        <v>6</v>
      </c>
      <c r="B61" s="12">
        <v>364.6</v>
      </c>
      <c r="C61" s="9">
        <v>1</v>
      </c>
      <c r="D61" s="9" t="s">
        <v>18</v>
      </c>
      <c r="E61" s="19">
        <v>20</v>
      </c>
      <c r="F61" s="10">
        <f t="shared" si="6"/>
        <v>38.75</v>
      </c>
      <c r="G61" s="23">
        <f t="shared" si="7"/>
        <v>559.60714285714289</v>
      </c>
      <c r="H61" s="11">
        <f t="shared" si="8"/>
        <v>646.41666666666674</v>
      </c>
    </row>
    <row r="62" spans="1:8" ht="28.5" customHeight="1" x14ac:dyDescent="0.25">
      <c r="A62" s="17" t="s">
        <v>7</v>
      </c>
      <c r="B62" s="8">
        <v>49.31</v>
      </c>
      <c r="C62" s="9">
        <v>4</v>
      </c>
      <c r="D62" s="18" t="s">
        <v>18</v>
      </c>
      <c r="E62" s="14">
        <v>20</v>
      </c>
      <c r="F62" s="10">
        <f t="shared" si="6"/>
        <v>9.6875</v>
      </c>
      <c r="G62" s="23">
        <f t="shared" si="7"/>
        <v>80.13035714285715</v>
      </c>
      <c r="H62" s="11">
        <f t="shared" si="8"/>
        <v>91.870833333333337</v>
      </c>
    </row>
    <row r="63" spans="1:8" ht="21" customHeight="1" x14ac:dyDescent="0.25">
      <c r="A63" s="17" t="s">
        <v>8</v>
      </c>
      <c r="B63" s="8">
        <v>788.77</v>
      </c>
      <c r="C63" s="9">
        <v>1</v>
      </c>
      <c r="D63" s="9" t="s">
        <v>18</v>
      </c>
      <c r="E63" s="19">
        <v>20</v>
      </c>
      <c r="F63" s="10">
        <f t="shared" ref="F63:F67" si="9">$C$1/E63/C63</f>
        <v>38.75</v>
      </c>
      <c r="G63" s="23">
        <f t="shared" ref="G63:G71" si="10">B63/0.7+F63</f>
        <v>1165.5642857142857</v>
      </c>
      <c r="H63" s="11">
        <f t="shared" ref="H63:H71" si="11">B63/0.6+F63</f>
        <v>1353.3666666666668</v>
      </c>
    </row>
    <row r="64" spans="1:8" ht="29.25" customHeight="1" x14ac:dyDescent="0.25">
      <c r="A64" s="17" t="s">
        <v>9</v>
      </c>
      <c r="B64" s="8">
        <v>561.75</v>
      </c>
      <c r="C64" s="9">
        <v>1</v>
      </c>
      <c r="D64" s="9" t="s">
        <v>18</v>
      </c>
      <c r="E64" s="19">
        <v>20</v>
      </c>
      <c r="F64" s="10">
        <f t="shared" si="9"/>
        <v>38.75</v>
      </c>
      <c r="G64" s="23">
        <f t="shared" si="10"/>
        <v>841.25</v>
      </c>
      <c r="H64" s="11">
        <f t="shared" si="11"/>
        <v>975</v>
      </c>
    </row>
    <row r="65" spans="1:8" ht="21" customHeight="1" x14ac:dyDescent="0.25">
      <c r="A65" s="17" t="s">
        <v>10</v>
      </c>
      <c r="B65" s="8">
        <v>597.80999999999995</v>
      </c>
      <c r="C65" s="9">
        <v>1</v>
      </c>
      <c r="D65" s="9" t="s">
        <v>18</v>
      </c>
      <c r="E65" s="19">
        <v>20</v>
      </c>
      <c r="F65" s="10">
        <f t="shared" si="9"/>
        <v>38.75</v>
      </c>
      <c r="G65" s="23">
        <f t="shared" si="10"/>
        <v>892.76428571428573</v>
      </c>
      <c r="H65" s="11">
        <f t="shared" si="11"/>
        <v>1035.0999999999999</v>
      </c>
    </row>
    <row r="66" spans="1:8" ht="36" customHeight="1" x14ac:dyDescent="0.25">
      <c r="A66" s="7" t="s">
        <v>23</v>
      </c>
      <c r="B66" s="13">
        <v>744.74</v>
      </c>
      <c r="C66" s="9">
        <v>1</v>
      </c>
      <c r="D66" s="9" t="s">
        <v>21</v>
      </c>
      <c r="E66" s="9">
        <v>20</v>
      </c>
      <c r="F66" s="10">
        <f t="shared" si="9"/>
        <v>38.75</v>
      </c>
      <c r="G66" s="23">
        <f t="shared" si="10"/>
        <v>1102.6642857142858</v>
      </c>
      <c r="H66" s="11">
        <f t="shared" si="11"/>
        <v>1279.9833333333333</v>
      </c>
    </row>
    <row r="67" spans="1:8" ht="20.100000000000001" customHeight="1" x14ac:dyDescent="0.25">
      <c r="A67" s="7" t="s">
        <v>12</v>
      </c>
      <c r="B67" s="13">
        <v>705.78</v>
      </c>
      <c r="C67" s="9">
        <v>1</v>
      </c>
      <c r="D67" s="9" t="s">
        <v>22</v>
      </c>
      <c r="E67" s="9">
        <v>20</v>
      </c>
      <c r="F67" s="10">
        <f t="shared" si="9"/>
        <v>38.75</v>
      </c>
      <c r="G67" s="23">
        <f t="shared" si="10"/>
        <v>1047.0071428571428</v>
      </c>
      <c r="H67" s="11">
        <f t="shared" si="11"/>
        <v>1215.05</v>
      </c>
    </row>
    <row r="68" spans="1:8" ht="51" customHeight="1" x14ac:dyDescent="0.25">
      <c r="A68" s="17" t="s">
        <v>76</v>
      </c>
      <c r="B68" s="13">
        <v>82.39</v>
      </c>
      <c r="C68" s="14">
        <v>12</v>
      </c>
      <c r="D68" s="9" t="s">
        <v>18</v>
      </c>
      <c r="E68" s="14">
        <v>44</v>
      </c>
      <c r="F68" s="10">
        <f t="shared" ref="F68:F71" si="12">$C$1/E68/C68</f>
        <v>1.4678030303030303</v>
      </c>
      <c r="G68" s="23">
        <f t="shared" si="10"/>
        <v>119.16780303030303</v>
      </c>
      <c r="H68" s="11">
        <f t="shared" si="11"/>
        <v>138.78446969696969</v>
      </c>
    </row>
    <row r="69" spans="1:8" ht="51.75" customHeight="1" x14ac:dyDescent="0.25">
      <c r="A69" s="17" t="s">
        <v>77</v>
      </c>
      <c r="B69" s="13">
        <v>97.36</v>
      </c>
      <c r="C69" s="9">
        <v>6</v>
      </c>
      <c r="D69" s="9" t="s">
        <v>18</v>
      </c>
      <c r="E69" s="14">
        <v>57</v>
      </c>
      <c r="F69" s="10">
        <f t="shared" si="12"/>
        <v>2.2660818713450293</v>
      </c>
      <c r="G69" s="23">
        <f t="shared" si="10"/>
        <v>141.35179615705931</v>
      </c>
      <c r="H69" s="11">
        <f t="shared" si="11"/>
        <v>164.5327485380117</v>
      </c>
    </row>
    <row r="70" spans="1:8" ht="50.25" customHeight="1" x14ac:dyDescent="0.25">
      <c r="A70" s="17" t="s">
        <v>77</v>
      </c>
      <c r="B70" s="13">
        <v>142.43</v>
      </c>
      <c r="C70" s="14">
        <v>6</v>
      </c>
      <c r="D70" s="9" t="s">
        <v>18</v>
      </c>
      <c r="E70" s="14">
        <v>42</v>
      </c>
      <c r="F70" s="10">
        <f t="shared" si="12"/>
        <v>3.0753968253968256</v>
      </c>
      <c r="G70" s="23">
        <f t="shared" si="10"/>
        <v>206.54682539682543</v>
      </c>
      <c r="H70" s="11">
        <f t="shared" si="11"/>
        <v>240.45873015873019</v>
      </c>
    </row>
    <row r="71" spans="1:8" ht="51" customHeight="1" x14ac:dyDescent="0.25">
      <c r="A71" s="17" t="s">
        <v>78</v>
      </c>
      <c r="B71" s="13">
        <v>98.27</v>
      </c>
      <c r="C71" s="14">
        <v>10</v>
      </c>
      <c r="D71" s="9" t="s">
        <v>18</v>
      </c>
      <c r="E71" s="14">
        <v>36</v>
      </c>
      <c r="F71" s="10">
        <f t="shared" si="12"/>
        <v>2.1527777777777777</v>
      </c>
      <c r="G71" s="23">
        <f t="shared" si="10"/>
        <v>142.53849206349207</v>
      </c>
      <c r="H71" s="11">
        <f t="shared" si="11"/>
        <v>165.9361111111111</v>
      </c>
    </row>
  </sheetData>
  <pageMargins left="0.7" right="0.7" top="0.75" bottom="0.75" header="0.3" footer="0.3"/>
  <pageSetup scale="87" fitToHeight="0" orientation="portrait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Price Book.xlsx</dc:title>
  <dc:creator>Andy.Sims</dc:creator>
  <cp:lastModifiedBy>David Leigh</cp:lastModifiedBy>
  <cp:lastPrinted>2022-01-14T20:12:54Z</cp:lastPrinted>
  <dcterms:created xsi:type="dcterms:W3CDTF">2022-01-13T19:13:10Z</dcterms:created>
  <dcterms:modified xsi:type="dcterms:W3CDTF">2022-02-21T15:53:07Z</dcterms:modified>
</cp:coreProperties>
</file>